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230" activeTab="0"/>
  </bookViews>
  <sheets>
    <sheet name="แบบ 1" sheetId="1" r:id="rId1"/>
    <sheet name="แบบ 2" sheetId="2" r:id="rId2"/>
  </sheets>
  <definedNames>
    <definedName name="_xlnm.Print_Area" localSheetId="1">'แบบ 2'!$A$1:$H$29</definedName>
    <definedName name="_xlnm.Print_Titles" localSheetId="0">'แบบ 1'!$8:$8</definedName>
    <definedName name="_xlnm.Print_Titles" localSheetId="1">'แบบ 2'!$8:$9</definedName>
  </definedNames>
  <calcPr fullCalcOnLoad="1"/>
</workbook>
</file>

<file path=xl/sharedStrings.xml><?xml version="1.0" encoding="utf-8"?>
<sst xmlns="http://schemas.openxmlformats.org/spreadsheetml/2006/main" count="151" uniqueCount="147">
  <si>
    <t>เงินงบประมาณ</t>
  </si>
  <si>
    <t>หมวดค่าใช้จ่าย</t>
  </si>
  <si>
    <t xml:space="preserve">       (                                                          )</t>
  </si>
  <si>
    <t>วันที่ ...............................................................................</t>
  </si>
  <si>
    <t>ลงชื่อ............................................................................... ผู้รับรองข้อมูล</t>
  </si>
  <si>
    <t>ที่</t>
  </si>
  <si>
    <t>กิจกรรม</t>
  </si>
  <si>
    <t>ค่าตอบแทน</t>
  </si>
  <si>
    <t>ค่าใช้สอย</t>
  </si>
  <si>
    <t>ค่าวัสดุ</t>
  </si>
  <si>
    <t>ครุภัณฑ์</t>
  </si>
  <si>
    <t>ที่ดิน สิ่งก่อสร้าง</t>
  </si>
  <si>
    <t>งบดำเนินการ (บาท)</t>
  </si>
  <si>
    <t>งบลงทุน (บาท)</t>
  </si>
  <si>
    <t>รวม</t>
  </si>
  <si>
    <t>1.งบดำเนินงาน</t>
  </si>
  <si>
    <t>ระดับรายการที่ 1 : ค่าอาหารทำการนอกเวลา</t>
  </si>
  <si>
    <t>ระดับรายการที่ 1 : ค่าตอบแทนผู้ปฏิบัติงานให้ทางราชการ</t>
  </si>
  <si>
    <t>ระดับรายการที่ 1 : ค่าเบี้ยประชุมกรรมการ</t>
  </si>
  <si>
    <t>ระดับรายการที่ 1 : ค่าตอบแทนวิทยากรสัมมนาและฝึกอบรม</t>
  </si>
  <si>
    <t xml:space="preserve">ระดับรายการที่ 1 : ค่าเบี้ยเลี้ยง ที่พัก พาหนะ         </t>
  </si>
  <si>
    <t xml:space="preserve">ระดับรายการที่ 1 : ค่าจ้างเหมาบริการ        </t>
  </si>
  <si>
    <t>ระดับรายการที่ 1 : ค่าซ่อมแซมยานพาหนะและขนส่ง</t>
  </si>
  <si>
    <t>ระดับรายการที่ 1 : ค่าใช้จ่ายในการสัมมนาและฝึกอบรม</t>
  </si>
  <si>
    <t>รายการระดับที่ 1 : ค่าใช้จ่ายในการเดินทางไปราชการต่างประเทศชั่วคราว</t>
  </si>
  <si>
    <t>ระดับรายการที่ 2 : ค่าพาหนะเดินทางในประเทศ</t>
  </si>
  <si>
    <t>ระดับรายการที่ 2 : ค่าเช่าที่พักระหว่างเดินทางในประเทศ</t>
  </si>
  <si>
    <t>ระดับรายการที่ 2 : ค่าเบี้ยเลี้ยงเดินทางในประเทศ</t>
  </si>
  <si>
    <t>ระดับรายการที่ 2 : ค่าจ้างเหมาจัดทำสื่อประชาสัมพันธ์</t>
  </si>
  <si>
    <t>ระดับรายการที่ 2 : ค่าจ้างเหมาจัดทำเอกสาร</t>
  </si>
  <si>
    <t>ระดับรายการที่ 2 : ค่าจ้างเหมาพาหนะ</t>
  </si>
  <si>
    <t>ระดับรายการที่ 2 : ค่าจ้างเหมาจัดทำป้ายผ้า</t>
  </si>
  <si>
    <t>ระดับรายการที่ 2 : ค่าจ้างเหมาจัดทำแผ่นพับ</t>
  </si>
  <si>
    <t>ระดับรายการที่ 2 : ค่าจ้างเหมาจัดทำป้ายไวนิล</t>
  </si>
  <si>
    <t>ระดับรายการที่ 2 : ค่าจ้างเหมาจัดทำเวทีพร้อมรื้อถอน</t>
  </si>
  <si>
    <t>ระดับรายการที่ 2 : ค่าจ้างเหมาตกแต่งพิธีเปิด</t>
  </si>
  <si>
    <t>ระดับรายการที่ 2 : ค่าจ้างเหมาตกแต่งร้านนิทรรศการ</t>
  </si>
  <si>
    <t>ระดับรายการที่ 2 : ค่าจ้างเหมาติดตั้งสายไฟ</t>
  </si>
  <si>
    <t>ระดับรายการที่ 2 : ค่าจ้างเหมาเช่าสถานที่</t>
  </si>
  <si>
    <t>ระดับรายการที่ 2 : ค่าจ้างเหมาเครื่องเสียง</t>
  </si>
  <si>
    <t>ระดับรายการที่ 2 : ค่าจ้างเหมาจัดเตรียมสถานที่</t>
  </si>
  <si>
    <t>ระดับรายการที่ 2 :  ฯลฯ</t>
  </si>
  <si>
    <t>รายการระดับที่ 1 :    ฯลฯ</t>
  </si>
  <si>
    <t>รายการระดับที่ 1 : วัสดุสำนักงาน</t>
  </si>
  <si>
    <t>รายการระดับที่ 1 : วัสดุเชื้อเพลิงและหล่อลื่น</t>
  </si>
  <si>
    <t>รายการระดับที่ 1 : วัสดุก่อสร้าง</t>
  </si>
  <si>
    <t>รายการระดับที่ 1 : วัสดุโฆษณาและเผยแพร่</t>
  </si>
  <si>
    <t>จำนวนเงิน (บาท)</t>
  </si>
  <si>
    <t>หมายเหตุ 1. กรุณาระบุรายการค่าใช้จ่ายให้ครบทุกรายการและคำนึงถึงขั้นตอนในการเบิกจ่ายงบประมาณด้วย</t>
  </si>
  <si>
    <t>2. ให้จัดทำค่าใช้จ่ายตามแบบฟอร์ม 1 โครงการ หากมีกิจกรรมย่อยให้รวมเป็นภาพรวม 1 โครงการ</t>
  </si>
  <si>
    <t xml:space="preserve">           แบบ 2</t>
  </si>
  <si>
    <t>ระดับรายการที่ 1 : ค่าเช่าบ้าน</t>
  </si>
  <si>
    <t>ระดับรายการที่ 1 : เงินตอบแทนตำแหน่งกำนัน ผู้ใหญ่บ้าน</t>
  </si>
  <si>
    <t>ระดับรายการที่ 1 : เงินพิเศษจ่ายแก่ลูกจ้างในต่างประเทศ</t>
  </si>
  <si>
    <t>ระดับรายการที่ 1 : ค่าตอบแทนพิเศษพนักงานราชการ</t>
  </si>
  <si>
    <t>ระดับรายการที่ 1 : ค่าตอบแทนเหมาจ่ายแทนการจัดหารถประจำตำแหน่ง</t>
  </si>
  <si>
    <t>รายการระดับที่ 1 : ค่าซ่อมแซมครุภัณฑ์</t>
  </si>
  <si>
    <t>รายการระดับที่ 1 : ค่าซ่อมแซมสิ่งก่อสร้าง</t>
  </si>
  <si>
    <t>รายการระดับที่ 1 : ค่าเช่าทรัพย์สิน</t>
  </si>
  <si>
    <t>รายการระดับที่ 1 : ค่ารับรองและพิธีการ</t>
  </si>
  <si>
    <t>รายการระดับที่ 1 : ค่าภาษีและค่าธรรมเนียม</t>
  </si>
  <si>
    <t>รายการระดับที่ 1 : เงินสมทบกองทุนประกันสังคม</t>
  </si>
  <si>
    <t>รายการระดับที่ 1 : ค่าโฆษณาและเผยแพร่</t>
  </si>
  <si>
    <t>รายการระดับที่ 1 : ค่ารางวัล</t>
  </si>
  <si>
    <t>รายการระดับที่ 1 : ค่าอาหารผู้ต้องหา</t>
  </si>
  <si>
    <t>รายการระดับที่ 1 : ค่าย้ายถิ่นที่อยู่</t>
  </si>
  <si>
    <t>รายการระดับที่ 1 : ค่าเครื่องแต่งกาย</t>
  </si>
  <si>
    <t>รายการระดับที่ 1 : ค่าประกันภัย</t>
  </si>
  <si>
    <t>รายการระดับที่ 1 : ค่าใช้จ่ายในการฝึกอาชีพ</t>
  </si>
  <si>
    <t>รายการระดับที่ 1 : ค่าใช้จ่ายในการบำรุงรักษาเครื่องปรับอากาศ</t>
  </si>
  <si>
    <t>รายการระดับที่ 1 : ค่าเช่าสำนักงานในต่างประเทศ</t>
  </si>
  <si>
    <t>รายการระดับที่ 1 : ค่าเช่า</t>
  </si>
  <si>
    <t>รายการระดับที่ 1 : ค่าประชาสัมพันธ์</t>
  </si>
  <si>
    <t>รายการระดับที่ 1 : ค่าบำรุงรักษาระบบคอมพิวเตอร์และระบบเครือข่าย</t>
  </si>
  <si>
    <t>รายการระดับที่ 1 : ค่าเช่าระบบจัดเก็บ Log File ระบบเครือข่าย แบบที่ 1</t>
  </si>
  <si>
    <t>รายการระดับที่ 1 : ค่าเช่าอุปกรณ์คอมพิวเตอร์</t>
  </si>
  <si>
    <t>รายการระดับที่ 1 : ค่าจ้างเหมาบุคคลธรรมดาเข้าดำเนินงานในกิจกรรมของรัฐ</t>
  </si>
  <si>
    <t>รายการระดับที่ 1 : ค่าจ้างเหมาบุคลากรช่วยปฎิบัติงาน</t>
  </si>
  <si>
    <t>รายการระดับที่ 1 : ค่าเช่าระบบจัดเก็บ Log File ระบบเครือข่าย แบบที่ 2</t>
  </si>
  <si>
    <t>รายการระดับที่ 1 : ค่าเช่าระบบจัดเก็บ Log File ระบบเครือข่าย แบบที่ 3</t>
  </si>
  <si>
    <t>รายการระดับที่ 1 : ค่าเช่าพื้นที่ตู้ Rack สำหรับวางระบบคอมพิวเตอร์ (Rack Data Center Co-location) ขนาดไม่น้อยกว่า 42U</t>
  </si>
  <si>
    <t>รายการระดับที่ 1 : ค่าเช่าระบบ Cloud Server แบบที่ 1</t>
  </si>
  <si>
    <t>รายการระดับที่ 1 : ค่าเช่าระบบ Cloud Server แบบที่ 2</t>
  </si>
  <si>
    <t>รายการระดับที่ 1 : วัสดุงานบ้านงานครัว</t>
  </si>
  <si>
    <t>รายการระดับที่ 1 : วัสดุไฟฟ้าและวิทยุ</t>
  </si>
  <si>
    <t>รายการระดับที่ 1 : วัสดุเวชภัณฑ์</t>
  </si>
  <si>
    <t>รายการระดับที่ 1 : วัสดุวิทยาศาสตร์หรือการแพทย์</t>
  </si>
  <si>
    <t>รายการระดับที่ 1 : วัสดุยุทธภัณฑ์</t>
  </si>
  <si>
    <t>รายการระดับที่ 1 : วัสดุสนามและการฝึก</t>
  </si>
  <si>
    <t>รายการระดับที่ 1 : วัสดุการศึกษา</t>
  </si>
  <si>
    <t>รายการระดับที่ 1 : วัสดุหนังสือ วารสาร และตำรา</t>
  </si>
  <si>
    <t>รายการระดับที่ 1 : วัสดุคอมพิวเตอร์</t>
  </si>
  <si>
    <t>รายการระดับที่ 1 : วัสดุเครื่องแต่งกาย</t>
  </si>
  <si>
    <t>รายการระดับที่ 1 : วัสดุอาหาร</t>
  </si>
  <si>
    <t>รายการระดับที่ 1 : วัสดุการเกษตร</t>
  </si>
  <si>
    <t>รายการระดับที่ 1 : วัสดุยานพาหนะและขนส่ง</t>
  </si>
  <si>
    <t>รายการระดับที่ 1 : ฯลฯ</t>
  </si>
  <si>
    <t>ลงชื่อ............................................................. ผู้รับรองข้อมูล</t>
  </si>
  <si>
    <t xml:space="preserve">       (                                       )</t>
  </si>
  <si>
    <t>เบอร์โทรศัพท์ ...............................................................</t>
  </si>
  <si>
    <t>1.1 ค่าตอบแทน (ระบุรายการ)</t>
  </si>
  <si>
    <t>1.2 ค่าใช้สอย (ระบุรายการ)</t>
  </si>
  <si>
    <t>1.3 ค่าวัสดุ (ระบุรายการ)</t>
  </si>
  <si>
    <t>รวมเป็นเงินทั้งสิ้น</t>
  </si>
  <si>
    <t>หน่วยรับผิดชอบหลัก : มหาวิทยาลัยแม่โจ้</t>
  </si>
  <si>
    <t>การวางแผนการทำงาน ระหว่างทีมงาน และติดต่อประสานงานกับชุมชน
(มหาวิทยาลัยแม่โจ้)</t>
  </si>
  <si>
    <t>การพัฒนาผลิตภัณฑ์หมูยอเสริมน้ำตาลฟรุกโตโอลิโกแซคคาไรด์สำหรับเป็นสินค้า OTOP และทำการถ่ายทอดเทคโนโลยีแก่ชุมชน
(มหาวิทยาลัยแม่โจ้)</t>
  </si>
  <si>
    <t>การพัฒนาผลิตภัณฑ์ถั่วเน่าและทำการถ่ายทอดเทคโนโลยีแก่ชุมชน
(มหาวิทยาลัยแม่โจ้)</t>
  </si>
  <si>
    <t>การพัฒนาผลิตภัณฑ์จากอ้อยและทำการถ่ายทอดเทคโนโลยีแก่ชุมชน
(มหาวิทยาลัยแม่โจ้)</t>
  </si>
  <si>
    <t>การพัฒนาผลิตภัณฑ์จากผลไม้เมืองหนาว และทำการถ่ายทอดเทคโนโลยีแก่ชุมชน
(มหาวิทยาลัยแม่โจ้)</t>
  </si>
  <si>
    <t>พัฒนาผลิตภัณฑ์จากกาแฟ และทำการถ่ายทอดเทคโนโลยีแก่ชุมชน
(มหาวิทยาลัยแม่โจ้)</t>
  </si>
  <si>
    <t>การพัฒนาผลิตภัณฑ์จากชาอัสสัม และทำการถ่ายทอดเทคโนโลยีแก่ชุมชน
(มหาวิทยาลัยแม่โจ้)</t>
  </si>
  <si>
    <t>การพัฒนาผลิตภัณฑ์มะขามป้อมที่เหมาะสมสำหรับชุมชน
(มหาวิทยาลัยแม่โจ้)</t>
  </si>
  <si>
    <t>การถ่ายทอดเทคโนโลยีผลิตภัณฑ์มะขามป้อมที่เหมาะสมและการตลาดแก่ชุมชน
(มหาวิทยาลัยแม่โจ้)</t>
  </si>
  <si>
    <t>การประชุมสรุปผลการดำเนินงาน ทำเอกสารและเขียนรายงานผลโครงการ
(มหาวิทยาลัยแม่โจ้)</t>
  </si>
  <si>
    <t>โครงการ : การถ่ายทอดเทคโนโลยีการแปรรูปผลผลิตเกษตรเพื่อสุขภาพ ความปลอดภัยและเพิ่มมูลค่าสินค้าเกษตรในท้องถิ่น</t>
  </si>
  <si>
    <t>หน่วยรับผิดชอบ    มหาวิทยาลัยแม่โจ้</t>
  </si>
  <si>
    <t>งบประมาณ : 5,580,000 บาท</t>
  </si>
  <si>
    <t>โครงการ การถ่ายทอดเทคโนโลยีการแปรรูปผลผลิตเกษตรเพื่อสุขภาพ ความปลอดภัยและเพิ่มมูลค่าสินค้าเกษตรในท้องถิ่น        งบประมาณโครงการ  5,580,000 บาท</t>
  </si>
  <si>
    <t>ระดับรายการที่ 2 : ค่าจ้างเหมาเจ้าหน้าที่ประจำโครงการ</t>
  </si>
  <si>
    <t>ระดับรายการที่ 2 : ค่าจ้างเหมาวิเคราะห์ทางเคมี</t>
  </si>
  <si>
    <t>การพัฒนาผลิตภัณฑ์อาหารพื้นบ้านที่เหมาะสมสำหรับชุมชน
(มหาวิทยาลัยแม่โจ้)</t>
  </si>
  <si>
    <t>การถ่ายทอดเทคโนโลยีผลิตภัณฑ์อาหารพื้นบ้านและการตลาดที่เหมาะสมสำหรับชุมชน
(มหาวิทยาลัยแม่โจ้)</t>
  </si>
  <si>
    <t xml:space="preserve">  - ค่าที่พัก จำนวน 7 ครั้ง x 6 คน x 1,200 บาท</t>
  </si>
  <si>
    <t xml:space="preserve">  - ค่าใช้จ่ายในการเดินทาง จำนวน 30 ครั้ง x 3,000 บาท</t>
  </si>
  <si>
    <t xml:space="preserve">  - ค่าเบี้ยเลี้ยงเดินทางในประเทศ จำนวน 30 ครั้ง x 6 คน x 480 บาท</t>
  </si>
  <si>
    <t xml:space="preserve">  - ค่าจ้างเหมาจัดทำ website ประชาสัมพันธ์โครงการ</t>
  </si>
  <si>
    <t xml:space="preserve">  - ค่าจ้างเหมาจัดทำป้ายผ้า จำนวน 10 ผืน x 2,000 บาท</t>
  </si>
  <si>
    <t xml:space="preserve">  - ค่าจ้าเหมาจัดทำป้ายไวนิล จำนวน 10 ผืน ชุดละ 2,000 บาท</t>
  </si>
  <si>
    <t xml:space="preserve">  - ค่าจ้างเหมาจัดทำเอกสารประกอบการอบรม จำนวน 1,500 ชุด x 250 บาท</t>
  </si>
  <si>
    <t xml:space="preserve">  - ค่าจ้างเหมาเจ้าหน้าที่ธุรการประสานงานโครงการ จำนวน 12 เดือน x 2 คน x 15,000 บาท (ป.ตรี)</t>
  </si>
  <si>
    <t xml:space="preserve">  - ค่าจ้างเหมาวิเคราะห์ทางเคมีในผลิตภัณฑ์อาหาร จำนวน 16 ผลิตภัณฑ์ x 7,500 บาท</t>
  </si>
  <si>
    <t xml:space="preserve">  - ค่าใช้จ่ายในการฝึกอบรมในกิจกรรมที่ 2-7, 9 และ 11 จำนวน 8 ครั้ง x 60,000 บาท</t>
  </si>
  <si>
    <t xml:space="preserve">  - ค่าอาหารกลางวันในการอบรม 30 ครั้งและประชุมในพื้นที่ 5 ครั้ง x 2,000 บาท</t>
  </si>
  <si>
    <t xml:space="preserve">  - ค่าอาหารสำหรับผู้เข้าอบรม จำนวน 30 ครั้ง x 46 คน x 160 บาท</t>
  </si>
  <si>
    <t>ระดับรายการที่ 2 : ค่าอาหาร อาหารว่างและเครื่องดื่ม</t>
  </si>
  <si>
    <t>กิจกรรมการถ่ายทอดเทคโนโลยีการแปรรูปผลผลิตเกษตรเพื่อสุขภาพ ความปลอดภัยและเพิ่มมูลค่าสินค้าเกษตรในท้องถิ่น    งบประมาณกิจกรรม  5,580,000 บาท</t>
  </si>
  <si>
    <t xml:space="preserve">     - ค่าตอบแทนวิทยากร จัดอบรมกิจกรรมที่ 2-7, 9 และ 11 จำนวน 28 ครั้ง x 3 คน x 600 บาท x 7 ชม.</t>
  </si>
  <si>
    <t>ตำแหน่ง .............................................................</t>
  </si>
  <si>
    <t>ตำแหน่ง .............................................................................</t>
  </si>
  <si>
    <t>ระดับรายการที่ 1 : ค่าตอบแทนนักศึกษาปฏิบัติงาน จำนวน 2 ครั้ง x 1 คน X 200 บาท</t>
  </si>
  <si>
    <t xml:space="preserve">  - ค่าจ้างเหมาจัดทำแผ่นพับโครงการ จำนวน 3,000 ใบ x 10 บาท</t>
  </si>
  <si>
    <t>ตัวอย่าง</t>
  </si>
  <si>
    <t>แบบฟอร์มข้อมูลการบันทึกงบรายจ่าย ประจำปีงบประมาณ พ.ศ. 2562</t>
  </si>
  <si>
    <t>แบบฟอร์มข้อมูลการบันทึกรายจ่าย ในระบบคำของบประมาณ ประจำปีงบประมาณ พ.ศ. 2563</t>
  </si>
  <si>
    <t>แผนพัฒนาภาค (งบเพิ่มเติมปี 63)</t>
  </si>
  <si>
    <t>3. จัดทำรายละเอียดค่าใช้จ่ายให้ตรงกับโครงการตามแผนปฏิบัติราชการประจำปี พ.ศ. 2563 ที่ส่งให้จังหวัด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</si>
</sst>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000_-;\-* #,##0.0000_-;_-* &quot;-&quot;??_-;_-@_-"/>
    <numFmt numFmtId="208" formatCode="_-* #,##0,000_-;\-* #,##0.00_-;_-* &quot;-&quot;??_-;_-@_-"/>
    <numFmt numFmtId="209" formatCode="_-* #,##0_-;\-* #,##0_-;_-* &quot;-&quot;??_-;_-@_-"/>
    <numFmt numFmtId="210" formatCode="0.0000"/>
    <numFmt numFmtId="211" formatCode="0.00000"/>
    <numFmt numFmtId="212" formatCode="0.000"/>
    <numFmt numFmtId="213" formatCode="_-* #,##0.0_-;\-* #,##0.0_-;_-* &quot;-&quot;??_-;_-@_-"/>
    <numFmt numFmtId="214" formatCode="_-* #,##0.000_-;\-* #,##0.000_-;_-* &quot;-&quot;??_-;_-@_-"/>
  </numFmts>
  <fonts count="53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15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5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6" fillId="0" borderId="0" applyBorder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39" applyFont="1">
      <alignment/>
      <protection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47" fillId="0" borderId="0" xfId="49" applyFont="1" applyFill="1" applyBorder="1">
      <alignment/>
      <protection/>
    </xf>
    <xf numFmtId="0" fontId="48" fillId="0" borderId="10" xfId="49" applyNumberFormat="1" applyFont="1" applyFill="1" applyBorder="1" applyAlignment="1">
      <alignment horizontal="center" vertical="top"/>
      <protection/>
    </xf>
    <xf numFmtId="3" fontId="48" fillId="0" borderId="10" xfId="49" applyNumberFormat="1" applyFont="1" applyFill="1" applyBorder="1" applyAlignment="1">
      <alignment horizontal="center" vertical="top"/>
      <protection/>
    </xf>
    <xf numFmtId="0" fontId="48" fillId="0" borderId="11" xfId="49" applyNumberFormat="1" applyFont="1" applyFill="1" applyBorder="1" applyAlignment="1">
      <alignment vertical="top" wrapText="1"/>
      <protection/>
    </xf>
    <xf numFmtId="3" fontId="47" fillId="0" borderId="0" xfId="49" applyNumberFormat="1" applyFont="1" applyFill="1" applyBorder="1">
      <alignment/>
      <protection/>
    </xf>
    <xf numFmtId="0" fontId="47" fillId="0" borderId="11" xfId="49" applyNumberFormat="1" applyFont="1" applyFill="1" applyBorder="1" applyAlignment="1">
      <alignment horizontal="left" vertical="top" wrapText="1" indent="1"/>
      <protection/>
    </xf>
    <xf numFmtId="209" fontId="48" fillId="0" borderId="0" xfId="49" applyNumberFormat="1" applyFont="1" applyFill="1" applyBorder="1" applyAlignment="1">
      <alignment horizontal="right" vertical="top"/>
      <protection/>
    </xf>
    <xf numFmtId="0" fontId="48" fillId="0" borderId="10" xfId="49" applyNumberFormat="1" applyFont="1" applyFill="1" applyBorder="1" applyAlignment="1">
      <alignment vertical="top" wrapText="1"/>
      <protection/>
    </xf>
    <xf numFmtId="0" fontId="47" fillId="0" borderId="11" xfId="49" applyNumberFormat="1" applyFont="1" applyFill="1" applyBorder="1" applyAlignment="1">
      <alignment horizontal="left" vertical="top" wrapText="1" indent="2"/>
      <protection/>
    </xf>
    <xf numFmtId="0" fontId="47" fillId="0" borderId="12" xfId="49" applyNumberFormat="1" applyFont="1" applyFill="1" applyBorder="1" applyAlignment="1">
      <alignment horizontal="left" vertical="top" wrapText="1" indent="1"/>
      <protection/>
    </xf>
    <xf numFmtId="0" fontId="48" fillId="0" borderId="0" xfId="49" applyFont="1" applyFill="1" applyBorder="1">
      <alignment/>
      <protection/>
    </xf>
    <xf numFmtId="0" fontId="48" fillId="0" borderId="0" xfId="49" applyFont="1" applyFill="1" applyBorder="1" applyAlignment="1">
      <alignment horizontal="left" indent="5"/>
      <protection/>
    </xf>
    <xf numFmtId="0" fontId="3" fillId="0" borderId="0" xfId="39" applyFont="1" applyAlignment="1">
      <alignment horizontal="left" indent="30"/>
      <protection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39" applyFont="1" applyFill="1">
      <alignment/>
      <protection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210" fontId="3" fillId="0" borderId="10" xfId="0" applyNumberFormat="1" applyFont="1" applyBorder="1" applyAlignment="1">
      <alignment vertical="top"/>
    </xf>
    <xf numFmtId="210" fontId="3" fillId="0" borderId="10" xfId="0" applyNumberFormat="1" applyFont="1" applyBorder="1" applyAlignment="1">
      <alignment/>
    </xf>
    <xf numFmtId="210" fontId="3" fillId="0" borderId="10" xfId="0" applyNumberFormat="1" applyFont="1" applyFill="1" applyBorder="1" applyAlignment="1">
      <alignment/>
    </xf>
    <xf numFmtId="210" fontId="3" fillId="0" borderId="10" xfId="0" applyNumberFormat="1" applyFont="1" applyFill="1" applyBorder="1" applyAlignment="1">
      <alignment vertical="top"/>
    </xf>
    <xf numFmtId="0" fontId="49" fillId="0" borderId="11" xfId="49" applyNumberFormat="1" applyFont="1" applyFill="1" applyBorder="1" applyAlignment="1">
      <alignment horizontal="left" vertical="top" wrapText="1" indent="2"/>
      <protection/>
    </xf>
    <xf numFmtId="0" fontId="50" fillId="0" borderId="11" xfId="49" applyNumberFormat="1" applyFont="1" applyFill="1" applyBorder="1" applyAlignment="1" quotePrefix="1">
      <alignment horizontal="left" vertical="top" wrapText="1" indent="1"/>
      <protection/>
    </xf>
    <xf numFmtId="0" fontId="50" fillId="0" borderId="0" xfId="49" applyFont="1" applyFill="1" applyBorder="1">
      <alignment/>
      <protection/>
    </xf>
    <xf numFmtId="209" fontId="48" fillId="0" borderId="10" xfId="33" applyNumberFormat="1" applyFont="1" applyFill="1" applyBorder="1" applyAlignment="1">
      <alignment vertical="top"/>
    </xf>
    <xf numFmtId="209" fontId="48" fillId="0" borderId="11" xfId="33" applyNumberFormat="1" applyFont="1" applyFill="1" applyBorder="1" applyAlignment="1">
      <alignment vertical="top"/>
    </xf>
    <xf numFmtId="209" fontId="47" fillId="0" borderId="11" xfId="33" applyNumberFormat="1" applyFont="1" applyFill="1" applyBorder="1" applyAlignment="1">
      <alignment vertical="top"/>
    </xf>
    <xf numFmtId="209" fontId="50" fillId="0" borderId="11" xfId="33" applyNumberFormat="1" applyFont="1" applyFill="1" applyBorder="1" applyAlignment="1">
      <alignment vertical="top"/>
    </xf>
    <xf numFmtId="0" fontId="5" fillId="0" borderId="0" xfId="0" applyFont="1" applyBorder="1" applyAlignment="1">
      <alignment horizontal="right"/>
    </xf>
    <xf numFmtId="0" fontId="51" fillId="0" borderId="0" xfId="0" applyFont="1" applyFill="1" applyAlignment="1">
      <alignment horizontal="center"/>
    </xf>
    <xf numFmtId="0" fontId="47" fillId="33" borderId="11" xfId="49" applyNumberFormat="1" applyFont="1" applyFill="1" applyBorder="1" applyAlignment="1">
      <alignment horizontal="left" vertical="top" wrapText="1" indent="1"/>
      <protection/>
    </xf>
    <xf numFmtId="209" fontId="47" fillId="33" borderId="11" xfId="33" applyNumberFormat="1" applyFont="1" applyFill="1" applyBorder="1" applyAlignment="1">
      <alignment vertical="top"/>
    </xf>
    <xf numFmtId="209" fontId="47" fillId="0" borderId="12" xfId="33" applyNumberFormat="1" applyFont="1" applyFill="1" applyBorder="1" applyAlignment="1">
      <alignment vertical="top"/>
    </xf>
    <xf numFmtId="0" fontId="52" fillId="0" borderId="0" xfId="49" applyFont="1" applyFill="1" applyBorder="1" applyAlignment="1">
      <alignment horizontal="center" vertical="top" wrapText="1"/>
      <protection/>
    </xf>
    <xf numFmtId="0" fontId="47" fillId="0" borderId="0" xfId="49" applyFont="1" applyFill="1" applyBorder="1" applyAlignment="1">
      <alignment horizontal="center" vertical="top" wrapText="1"/>
      <protection/>
    </xf>
    <xf numFmtId="0" fontId="48" fillId="0" borderId="0" xfId="49" applyFont="1" applyFill="1" applyBorder="1" applyAlignment="1">
      <alignment horizontal="center" vertical="top" wrapText="1"/>
      <protection/>
    </xf>
    <xf numFmtId="0" fontId="48" fillId="0" borderId="0" xfId="49" applyFont="1" applyFill="1" applyBorder="1" applyAlignment="1">
      <alignment horizontal="left" vertical="top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form-re3Oct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 2 2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 4" xfId="50"/>
    <cellStyle name="ปกติ 5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110</xdr:row>
      <xdr:rowOff>0</xdr:rowOff>
    </xdr:from>
    <xdr:ext cx="76200" cy="95250"/>
    <xdr:sp fLocksText="0">
      <xdr:nvSpPr>
        <xdr:cNvPr id="1" name="Text Box 38"/>
        <xdr:cNvSpPr txBox="1">
          <a:spLocks noChangeArrowheads="1"/>
        </xdr:cNvSpPr>
      </xdr:nvSpPr>
      <xdr:spPr>
        <a:xfrm>
          <a:off x="7077075" y="321373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0</xdr:col>
      <xdr:colOff>171450</xdr:colOff>
      <xdr:row>113</xdr:row>
      <xdr:rowOff>0</xdr:rowOff>
    </xdr:from>
    <xdr:ext cx="114300" cy="95250"/>
    <xdr:sp fLocksText="0">
      <xdr:nvSpPr>
        <xdr:cNvPr id="2" name="Text Box 39"/>
        <xdr:cNvSpPr txBox="1">
          <a:spLocks noChangeArrowheads="1"/>
        </xdr:cNvSpPr>
      </xdr:nvSpPr>
      <xdr:spPr>
        <a:xfrm>
          <a:off x="171450" y="32994600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1</xdr:col>
      <xdr:colOff>390525</xdr:colOff>
      <xdr:row>0</xdr:row>
      <xdr:rowOff>57150</xdr:rowOff>
    </xdr:from>
    <xdr:to>
      <xdr:col>1</xdr:col>
      <xdr:colOff>1066800</xdr:colOff>
      <xdr:row>1</xdr:row>
      <xdr:rowOff>0</xdr:rowOff>
    </xdr:to>
    <xdr:sp>
      <xdr:nvSpPr>
        <xdr:cNvPr id="3" name="สี่เหลี่ยมผืนผ้า 7"/>
        <xdr:cNvSpPr>
          <a:spLocks/>
        </xdr:cNvSpPr>
      </xdr:nvSpPr>
      <xdr:spPr>
        <a:xfrm>
          <a:off x="6353175" y="57150"/>
          <a:ext cx="676275" cy="2476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</a:t>
          </a:r>
          <a:r>
            <a:rPr lang="en-US" cap="none" sz="16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0</xdr:row>
      <xdr:rowOff>47625</xdr:rowOff>
    </xdr:from>
    <xdr:to>
      <xdr:col>8</xdr:col>
      <xdr:colOff>19050</xdr:colOff>
      <xdr:row>1</xdr:row>
      <xdr:rowOff>0</xdr:rowOff>
    </xdr:to>
    <xdr:sp>
      <xdr:nvSpPr>
        <xdr:cNvPr id="1" name="สี่เหลี่ยมผืนผ้า 5"/>
        <xdr:cNvSpPr>
          <a:spLocks/>
        </xdr:cNvSpPr>
      </xdr:nvSpPr>
      <xdr:spPr>
        <a:xfrm>
          <a:off x="7096125" y="47625"/>
          <a:ext cx="742950" cy="2571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8</xdr:col>
      <xdr:colOff>0</xdr:colOff>
      <xdr:row>23</xdr:row>
      <xdr:rowOff>0</xdr:rowOff>
    </xdr:from>
    <xdr:ext cx="76200" cy="95250"/>
    <xdr:sp fLocksText="0">
      <xdr:nvSpPr>
        <xdr:cNvPr id="2" name="Text Box 36"/>
        <xdr:cNvSpPr txBox="1">
          <a:spLocks noChangeArrowheads="1"/>
        </xdr:cNvSpPr>
      </xdr:nvSpPr>
      <xdr:spPr>
        <a:xfrm>
          <a:off x="7820025" y="135159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200" cy="95250"/>
    <xdr:sp fLocksText="0">
      <xdr:nvSpPr>
        <xdr:cNvPr id="3" name="Text Box 37"/>
        <xdr:cNvSpPr txBox="1">
          <a:spLocks noChangeArrowheads="1"/>
        </xdr:cNvSpPr>
      </xdr:nvSpPr>
      <xdr:spPr>
        <a:xfrm>
          <a:off x="7820025" y="135159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6</xdr:col>
      <xdr:colOff>171450</xdr:colOff>
      <xdr:row>23</xdr:row>
      <xdr:rowOff>0</xdr:rowOff>
    </xdr:from>
    <xdr:ext cx="76200" cy="95250"/>
    <xdr:sp fLocksText="0">
      <xdr:nvSpPr>
        <xdr:cNvPr id="4" name="Text Box 38"/>
        <xdr:cNvSpPr txBox="1">
          <a:spLocks noChangeArrowheads="1"/>
        </xdr:cNvSpPr>
      </xdr:nvSpPr>
      <xdr:spPr>
        <a:xfrm>
          <a:off x="6086475" y="135159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2</xdr:col>
      <xdr:colOff>171450</xdr:colOff>
      <xdr:row>23</xdr:row>
      <xdr:rowOff>0</xdr:rowOff>
    </xdr:from>
    <xdr:ext cx="771525" cy="95250"/>
    <xdr:sp fLocksText="0">
      <xdr:nvSpPr>
        <xdr:cNvPr id="5" name="Text Box 39"/>
        <xdr:cNvSpPr txBox="1">
          <a:spLocks noChangeArrowheads="1"/>
        </xdr:cNvSpPr>
      </xdr:nvSpPr>
      <xdr:spPr>
        <a:xfrm>
          <a:off x="3257550" y="13515975"/>
          <a:ext cx="771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1"/>
  <sheetViews>
    <sheetView tabSelected="1" zoomScale="83" zoomScaleNormal="83" zoomScaleSheetLayoutView="110" zoomScalePageLayoutView="0" workbookViewId="0" topLeftCell="A1">
      <selection activeCell="B114" sqref="B114"/>
    </sheetView>
  </sheetViews>
  <sheetFormatPr defaultColWidth="9.140625" defaultRowHeight="21.75"/>
  <cols>
    <col min="1" max="1" width="89.421875" style="8" customWidth="1"/>
    <col min="2" max="2" width="16.7109375" style="12" customWidth="1"/>
    <col min="3" max="16384" width="9.140625" style="8" customWidth="1"/>
  </cols>
  <sheetData>
    <row r="1" spans="1:2" ht="24">
      <c r="A1" s="45" t="s">
        <v>142</v>
      </c>
      <c r="B1" s="45"/>
    </row>
    <row r="2" spans="1:2" ht="24">
      <c r="A2" s="47" t="s">
        <v>144</v>
      </c>
      <c r="B2" s="47"/>
    </row>
    <row r="3" spans="1:2" ht="24">
      <c r="A3" s="47" t="s">
        <v>145</v>
      </c>
      <c r="B3" s="47"/>
    </row>
    <row r="4" spans="1:2" ht="42.75" customHeight="1">
      <c r="A4" s="48" t="s">
        <v>118</v>
      </c>
      <c r="B4" s="48"/>
    </row>
    <row r="5" spans="1:2" ht="47.25" customHeight="1">
      <c r="A5" s="48" t="s">
        <v>136</v>
      </c>
      <c r="B5" s="48"/>
    </row>
    <row r="6" spans="1:2" ht="22.5" customHeight="1">
      <c r="A6" s="48" t="s">
        <v>116</v>
      </c>
      <c r="B6" s="48"/>
    </row>
    <row r="7" spans="1:2" ht="3" customHeight="1">
      <c r="A7" s="46"/>
      <c r="B7" s="46"/>
    </row>
    <row r="8" spans="1:2" ht="22.5" customHeight="1">
      <c r="A8" s="9" t="s">
        <v>1</v>
      </c>
      <c r="B8" s="10" t="s">
        <v>47</v>
      </c>
    </row>
    <row r="9" spans="1:2" ht="22.5" customHeight="1">
      <c r="A9" s="15" t="s">
        <v>0</v>
      </c>
      <c r="B9" s="36">
        <f>B10</f>
        <v>4930000</v>
      </c>
    </row>
    <row r="10" spans="1:2" ht="22.5" customHeight="1">
      <c r="A10" s="11" t="s">
        <v>15</v>
      </c>
      <c r="B10" s="37">
        <f>+B11+B23+B91</f>
        <v>4930000</v>
      </c>
    </row>
    <row r="11" spans="1:2" ht="22.5" customHeight="1">
      <c r="A11" s="11" t="s">
        <v>100</v>
      </c>
      <c r="B11" s="37">
        <f>+B12+B13+B14+B15+B16+B17+B18+B20+B21+B22</f>
        <v>353200</v>
      </c>
    </row>
    <row r="12" spans="1:2" ht="22.5" customHeight="1">
      <c r="A12" s="13" t="s">
        <v>16</v>
      </c>
      <c r="B12" s="38"/>
    </row>
    <row r="13" spans="1:2" ht="22.5" customHeight="1">
      <c r="A13" s="13" t="s">
        <v>51</v>
      </c>
      <c r="B13" s="38"/>
    </row>
    <row r="14" spans="1:2" ht="22.5" customHeight="1">
      <c r="A14" s="13" t="s">
        <v>17</v>
      </c>
      <c r="B14" s="38"/>
    </row>
    <row r="15" spans="1:2" ht="22.5" customHeight="1">
      <c r="A15" s="13" t="s">
        <v>18</v>
      </c>
      <c r="B15" s="38"/>
    </row>
    <row r="16" spans="1:2" ht="22.5" customHeight="1">
      <c r="A16" s="13" t="s">
        <v>52</v>
      </c>
      <c r="B16" s="38"/>
    </row>
    <row r="17" spans="1:2" ht="22.5" customHeight="1">
      <c r="A17" s="13" t="s">
        <v>53</v>
      </c>
      <c r="B17" s="38"/>
    </row>
    <row r="18" spans="1:2" ht="22.5" customHeight="1">
      <c r="A18" s="13" t="s">
        <v>19</v>
      </c>
      <c r="B18" s="38">
        <f>+B19</f>
        <v>352800</v>
      </c>
    </row>
    <row r="19" spans="1:2" s="35" customFormat="1" ht="22.5" customHeight="1">
      <c r="A19" s="34" t="s">
        <v>137</v>
      </c>
      <c r="B19" s="39">
        <v>352800</v>
      </c>
    </row>
    <row r="20" spans="1:2" ht="22.5" customHeight="1">
      <c r="A20" s="13" t="s">
        <v>54</v>
      </c>
      <c r="B20" s="38"/>
    </row>
    <row r="21" spans="1:2" ht="22.5" customHeight="1">
      <c r="A21" s="13" t="s">
        <v>55</v>
      </c>
      <c r="B21" s="38"/>
    </row>
    <row r="22" spans="1:2" ht="22.5" customHeight="1">
      <c r="A22" s="13" t="s">
        <v>140</v>
      </c>
      <c r="B22" s="38">
        <v>400</v>
      </c>
    </row>
    <row r="23" spans="1:2" ht="22.5" customHeight="1">
      <c r="A23" s="11" t="s">
        <v>101</v>
      </c>
      <c r="B23" s="37">
        <f>+B24+B31+B57</f>
        <v>1952600</v>
      </c>
    </row>
    <row r="24" spans="1:2" ht="22.5" customHeight="1">
      <c r="A24" s="13" t="s">
        <v>20</v>
      </c>
      <c r="B24" s="37">
        <f>+B25+B27+B29</f>
        <v>226800</v>
      </c>
    </row>
    <row r="25" spans="1:2" ht="22.5" customHeight="1">
      <c r="A25" s="16" t="s">
        <v>25</v>
      </c>
      <c r="B25" s="38">
        <f>+B26</f>
        <v>90000</v>
      </c>
    </row>
    <row r="26" spans="1:2" ht="22.5" customHeight="1">
      <c r="A26" s="16" t="s">
        <v>124</v>
      </c>
      <c r="B26" s="38">
        <v>90000</v>
      </c>
    </row>
    <row r="27" spans="1:2" ht="22.5" customHeight="1">
      <c r="A27" s="16" t="s">
        <v>26</v>
      </c>
      <c r="B27" s="38">
        <f>+B28</f>
        <v>50400</v>
      </c>
    </row>
    <row r="28" spans="1:2" ht="22.5" customHeight="1">
      <c r="A28" s="16" t="s">
        <v>123</v>
      </c>
      <c r="B28" s="38">
        <v>50400</v>
      </c>
    </row>
    <row r="29" spans="1:2" ht="22.5" customHeight="1">
      <c r="A29" s="16" t="s">
        <v>27</v>
      </c>
      <c r="B29" s="38">
        <f>+B30</f>
        <v>86400</v>
      </c>
    </row>
    <row r="30" spans="1:2" ht="22.5" customHeight="1">
      <c r="A30" s="16" t="s">
        <v>125</v>
      </c>
      <c r="B30" s="38">
        <v>86400</v>
      </c>
    </row>
    <row r="31" spans="1:2" ht="22.5" customHeight="1">
      <c r="A31" s="13" t="s">
        <v>21</v>
      </c>
      <c r="B31" s="37">
        <f>+B32+B34+B36+B38+B40+B43+B45+B47</f>
        <v>1245800</v>
      </c>
    </row>
    <row r="32" spans="1:2" ht="22.5" customHeight="1">
      <c r="A32" s="16" t="s">
        <v>28</v>
      </c>
      <c r="B32" s="38">
        <f>+B33</f>
        <v>30000</v>
      </c>
    </row>
    <row r="33" spans="1:2" ht="22.5" customHeight="1">
      <c r="A33" s="16" t="s">
        <v>126</v>
      </c>
      <c r="B33" s="38">
        <v>30000</v>
      </c>
    </row>
    <row r="34" spans="1:2" ht="22.5" customHeight="1">
      <c r="A34" s="16" t="s">
        <v>31</v>
      </c>
      <c r="B34" s="38">
        <f>+B35</f>
        <v>20000</v>
      </c>
    </row>
    <row r="35" spans="1:2" ht="22.5" customHeight="1">
      <c r="A35" s="16" t="s">
        <v>127</v>
      </c>
      <c r="B35" s="38">
        <v>20000</v>
      </c>
    </row>
    <row r="36" spans="1:2" ht="22.5" customHeight="1">
      <c r="A36" s="16" t="s">
        <v>32</v>
      </c>
      <c r="B36" s="38">
        <f>+B37</f>
        <v>30000</v>
      </c>
    </row>
    <row r="37" spans="1:2" ht="22.5" customHeight="1">
      <c r="A37" s="16" t="s">
        <v>141</v>
      </c>
      <c r="B37" s="38">
        <v>30000</v>
      </c>
    </row>
    <row r="38" spans="1:2" ht="22.5" customHeight="1">
      <c r="A38" s="16" t="s">
        <v>33</v>
      </c>
      <c r="B38" s="38">
        <f>+B39</f>
        <v>20000</v>
      </c>
    </row>
    <row r="39" spans="1:2" ht="22.5" customHeight="1">
      <c r="A39" s="16" t="s">
        <v>128</v>
      </c>
      <c r="B39" s="38">
        <v>20000</v>
      </c>
    </row>
    <row r="40" spans="1:2" ht="22.5" customHeight="1">
      <c r="A40" s="16" t="s">
        <v>135</v>
      </c>
      <c r="B40" s="38">
        <f>+B41+B42</f>
        <v>290800</v>
      </c>
    </row>
    <row r="41" spans="1:2" ht="22.5" customHeight="1">
      <c r="A41" s="16" t="s">
        <v>133</v>
      </c>
      <c r="B41" s="38">
        <v>70000</v>
      </c>
    </row>
    <row r="42" spans="1:2" ht="22.5" customHeight="1">
      <c r="A42" s="33" t="s">
        <v>134</v>
      </c>
      <c r="B42" s="38">
        <v>220800</v>
      </c>
    </row>
    <row r="43" spans="1:2" ht="22.5" customHeight="1">
      <c r="A43" s="16" t="s">
        <v>29</v>
      </c>
      <c r="B43" s="38">
        <f>+B44</f>
        <v>375000</v>
      </c>
    </row>
    <row r="44" spans="1:2" ht="22.5" customHeight="1">
      <c r="A44" s="16" t="s">
        <v>129</v>
      </c>
      <c r="B44" s="38">
        <v>375000</v>
      </c>
    </row>
    <row r="45" spans="1:2" ht="22.5" customHeight="1">
      <c r="A45" s="16" t="s">
        <v>119</v>
      </c>
      <c r="B45" s="38">
        <f>+B46</f>
        <v>360000</v>
      </c>
    </row>
    <row r="46" spans="1:2" ht="22.5" customHeight="1">
      <c r="A46" s="16" t="s">
        <v>130</v>
      </c>
      <c r="B46" s="38">
        <v>360000</v>
      </c>
    </row>
    <row r="47" spans="1:2" ht="22.5" customHeight="1">
      <c r="A47" s="16" t="s">
        <v>120</v>
      </c>
      <c r="B47" s="38">
        <f>+B48</f>
        <v>120000</v>
      </c>
    </row>
    <row r="48" spans="1:2" ht="22.5" customHeight="1">
      <c r="A48" s="16" t="s">
        <v>131</v>
      </c>
      <c r="B48" s="38">
        <v>120000</v>
      </c>
    </row>
    <row r="49" spans="1:2" ht="22.5" customHeight="1">
      <c r="A49" s="16" t="s">
        <v>30</v>
      </c>
      <c r="B49" s="38"/>
    </row>
    <row r="50" spans="1:2" ht="22.5" customHeight="1">
      <c r="A50" s="16" t="s">
        <v>34</v>
      </c>
      <c r="B50" s="38"/>
    </row>
    <row r="51" spans="1:2" ht="22.5" customHeight="1">
      <c r="A51" s="16" t="s">
        <v>35</v>
      </c>
      <c r="B51" s="38"/>
    </row>
    <row r="52" spans="1:2" ht="22.5" customHeight="1">
      <c r="A52" s="16" t="s">
        <v>36</v>
      </c>
      <c r="B52" s="38"/>
    </row>
    <row r="53" spans="1:2" ht="22.5" customHeight="1">
      <c r="A53" s="16" t="s">
        <v>37</v>
      </c>
      <c r="B53" s="38"/>
    </row>
    <row r="54" spans="1:2" ht="22.5" customHeight="1">
      <c r="A54" s="16" t="s">
        <v>38</v>
      </c>
      <c r="B54" s="38"/>
    </row>
    <row r="55" spans="1:2" ht="22.5" customHeight="1">
      <c r="A55" s="16" t="s">
        <v>39</v>
      </c>
      <c r="B55" s="38"/>
    </row>
    <row r="56" spans="1:2" ht="22.5" customHeight="1">
      <c r="A56" s="16" t="s">
        <v>40</v>
      </c>
      <c r="B56" s="38"/>
    </row>
    <row r="57" spans="1:2" ht="22.5" customHeight="1">
      <c r="A57" s="13" t="s">
        <v>23</v>
      </c>
      <c r="B57" s="38">
        <f>+B58</f>
        <v>480000</v>
      </c>
    </row>
    <row r="58" spans="1:2" ht="22.5" customHeight="1">
      <c r="A58" s="13" t="s">
        <v>132</v>
      </c>
      <c r="B58" s="38">
        <v>480000</v>
      </c>
    </row>
    <row r="59" spans="1:2" ht="22.5" customHeight="1">
      <c r="A59" s="13" t="s">
        <v>22</v>
      </c>
      <c r="B59" s="38"/>
    </row>
    <row r="60" spans="1:2" ht="22.5" customHeight="1">
      <c r="A60" s="13" t="s">
        <v>24</v>
      </c>
      <c r="B60" s="38"/>
    </row>
    <row r="61" spans="1:2" ht="22.5" customHeight="1">
      <c r="A61" s="13" t="s">
        <v>42</v>
      </c>
      <c r="B61" s="38"/>
    </row>
    <row r="62" spans="1:2" ht="22.5" customHeight="1">
      <c r="A62" s="13" t="s">
        <v>56</v>
      </c>
      <c r="B62" s="38"/>
    </row>
    <row r="63" spans="1:2" ht="22.5" customHeight="1">
      <c r="A63" s="13" t="s">
        <v>57</v>
      </c>
      <c r="B63" s="38"/>
    </row>
    <row r="64" spans="1:2" ht="22.5" customHeight="1">
      <c r="A64" s="13" t="s">
        <v>59</v>
      </c>
      <c r="B64" s="38"/>
    </row>
    <row r="65" spans="1:2" ht="22.5" customHeight="1">
      <c r="A65" s="13" t="s">
        <v>60</v>
      </c>
      <c r="B65" s="38"/>
    </row>
    <row r="66" spans="1:2" ht="22.5" customHeight="1">
      <c r="A66" s="13" t="s">
        <v>61</v>
      </c>
      <c r="B66" s="38"/>
    </row>
    <row r="67" spans="1:2" ht="22.5" customHeight="1">
      <c r="A67" s="13" t="s">
        <v>58</v>
      </c>
      <c r="B67" s="38"/>
    </row>
    <row r="68" spans="1:2" ht="22.5" customHeight="1">
      <c r="A68" s="13" t="s">
        <v>62</v>
      </c>
      <c r="B68" s="38"/>
    </row>
    <row r="69" spans="1:2" ht="22.5" customHeight="1">
      <c r="A69" s="13" t="s">
        <v>63</v>
      </c>
      <c r="B69" s="38"/>
    </row>
    <row r="70" spans="1:2" ht="22.5" customHeight="1">
      <c r="A70" s="13" t="s">
        <v>64</v>
      </c>
      <c r="B70" s="38"/>
    </row>
    <row r="71" spans="1:2" ht="22.5" customHeight="1">
      <c r="A71" s="13" t="s">
        <v>65</v>
      </c>
      <c r="B71" s="38"/>
    </row>
    <row r="72" spans="1:2" ht="22.5" customHeight="1">
      <c r="A72" s="13" t="s">
        <v>66</v>
      </c>
      <c r="B72" s="38"/>
    </row>
    <row r="73" spans="1:2" ht="22.5" customHeight="1">
      <c r="A73" s="13" t="s">
        <v>67</v>
      </c>
      <c r="B73" s="38"/>
    </row>
    <row r="74" spans="1:2" ht="22.5" customHeight="1">
      <c r="A74" s="13" t="s">
        <v>68</v>
      </c>
      <c r="B74" s="38"/>
    </row>
    <row r="75" spans="1:2" ht="22.5" customHeight="1">
      <c r="A75" s="13" t="s">
        <v>69</v>
      </c>
      <c r="B75" s="38"/>
    </row>
    <row r="76" spans="1:2" ht="22.5" customHeight="1">
      <c r="A76" s="13" t="s">
        <v>70</v>
      </c>
      <c r="B76" s="38"/>
    </row>
    <row r="77" spans="1:2" ht="22.5" customHeight="1">
      <c r="A77" s="13" t="s">
        <v>71</v>
      </c>
      <c r="B77" s="38"/>
    </row>
    <row r="78" spans="1:2" ht="22.5" customHeight="1">
      <c r="A78" s="13" t="s">
        <v>72</v>
      </c>
      <c r="B78" s="38"/>
    </row>
    <row r="79" spans="1:2" ht="22.5" customHeight="1">
      <c r="A79" s="13" t="s">
        <v>73</v>
      </c>
      <c r="B79" s="38"/>
    </row>
    <row r="80" spans="1:2" ht="22.5" customHeight="1">
      <c r="A80" s="13" t="s">
        <v>74</v>
      </c>
      <c r="B80" s="38"/>
    </row>
    <row r="81" spans="1:2" ht="22.5" customHeight="1">
      <c r="A81" s="13" t="s">
        <v>75</v>
      </c>
      <c r="B81" s="38"/>
    </row>
    <row r="82" spans="1:2" ht="22.5" customHeight="1">
      <c r="A82" s="13" t="s">
        <v>76</v>
      </c>
      <c r="B82" s="38"/>
    </row>
    <row r="83" spans="1:2" ht="22.5" customHeight="1">
      <c r="A83" s="42" t="s">
        <v>77</v>
      </c>
      <c r="B83" s="43"/>
    </row>
    <row r="84" spans="1:2" ht="22.5" customHeight="1">
      <c r="A84" s="42"/>
      <c r="B84" s="43"/>
    </row>
    <row r="85" spans="1:2" ht="22.5" customHeight="1">
      <c r="A85" s="13" t="s">
        <v>78</v>
      </c>
      <c r="B85" s="38"/>
    </row>
    <row r="86" spans="1:2" ht="22.5" customHeight="1">
      <c r="A86" s="13" t="s">
        <v>79</v>
      </c>
      <c r="B86" s="38"/>
    </row>
    <row r="87" spans="1:2" ht="48">
      <c r="A87" s="13" t="s">
        <v>80</v>
      </c>
      <c r="B87" s="38"/>
    </row>
    <row r="88" spans="1:2" ht="22.5" customHeight="1">
      <c r="A88" s="13" t="s">
        <v>81</v>
      </c>
      <c r="B88" s="38"/>
    </row>
    <row r="89" spans="1:2" ht="22.5" customHeight="1">
      <c r="A89" s="13" t="s">
        <v>82</v>
      </c>
      <c r="B89" s="38"/>
    </row>
    <row r="90" spans="1:2" ht="22.5" customHeight="1">
      <c r="A90" s="16" t="s">
        <v>41</v>
      </c>
      <c r="B90" s="38"/>
    </row>
    <row r="91" spans="1:2" ht="22.5" customHeight="1">
      <c r="A91" s="11" t="s">
        <v>102</v>
      </c>
      <c r="B91" s="37">
        <f>SUM(B92:B109)</f>
        <v>2624200</v>
      </c>
    </row>
    <row r="92" spans="1:2" ht="22.5" customHeight="1">
      <c r="A92" s="13" t="s">
        <v>43</v>
      </c>
      <c r="B92" s="38">
        <v>84200</v>
      </c>
    </row>
    <row r="93" spans="1:2" ht="22.5" customHeight="1">
      <c r="A93" s="13" t="s">
        <v>44</v>
      </c>
      <c r="B93" s="38">
        <v>100000</v>
      </c>
    </row>
    <row r="94" spans="1:2" ht="22.5" customHeight="1">
      <c r="A94" s="13" t="s">
        <v>45</v>
      </c>
      <c r="B94" s="38"/>
    </row>
    <row r="95" spans="1:2" ht="22.5" customHeight="1">
      <c r="A95" s="13" t="s">
        <v>46</v>
      </c>
      <c r="B95" s="38"/>
    </row>
    <row r="96" spans="1:2" ht="22.5" customHeight="1">
      <c r="A96" s="13" t="s">
        <v>83</v>
      </c>
      <c r="B96" s="38">
        <v>500000</v>
      </c>
    </row>
    <row r="97" spans="1:2" ht="22.5" customHeight="1">
      <c r="A97" s="13" t="s">
        <v>84</v>
      </c>
      <c r="B97" s="38"/>
    </row>
    <row r="98" spans="1:2" ht="22.5" customHeight="1">
      <c r="A98" s="13" t="s">
        <v>85</v>
      </c>
      <c r="B98" s="38"/>
    </row>
    <row r="99" spans="1:2" ht="22.5" customHeight="1">
      <c r="A99" s="13" t="s">
        <v>86</v>
      </c>
      <c r="B99" s="38">
        <v>500000</v>
      </c>
    </row>
    <row r="100" spans="1:2" ht="22.5" customHeight="1">
      <c r="A100" s="13" t="s">
        <v>87</v>
      </c>
      <c r="B100" s="38"/>
    </row>
    <row r="101" spans="1:2" ht="22.5" customHeight="1">
      <c r="A101" s="13" t="s">
        <v>88</v>
      </c>
      <c r="B101" s="38"/>
    </row>
    <row r="102" spans="1:2" ht="22.5" customHeight="1">
      <c r="A102" s="13" t="s">
        <v>89</v>
      </c>
      <c r="B102" s="38"/>
    </row>
    <row r="103" spans="1:2" ht="22.5" customHeight="1">
      <c r="A103" s="13" t="s">
        <v>90</v>
      </c>
      <c r="B103" s="38"/>
    </row>
    <row r="104" spans="1:2" ht="22.5" customHeight="1">
      <c r="A104" s="13" t="s">
        <v>91</v>
      </c>
      <c r="B104" s="38"/>
    </row>
    <row r="105" spans="1:2" ht="22.5" customHeight="1">
      <c r="A105" s="13" t="s">
        <v>92</v>
      </c>
      <c r="B105" s="38"/>
    </row>
    <row r="106" spans="1:2" ht="22.5" customHeight="1">
      <c r="A106" s="13" t="s">
        <v>93</v>
      </c>
      <c r="B106" s="38">
        <v>1440000</v>
      </c>
    </row>
    <row r="107" spans="1:2" ht="22.5" customHeight="1">
      <c r="A107" s="13" t="s">
        <v>94</v>
      </c>
      <c r="B107" s="38"/>
    </row>
    <row r="108" spans="1:2" ht="22.5" customHeight="1">
      <c r="A108" s="13" t="s">
        <v>95</v>
      </c>
      <c r="B108" s="38"/>
    </row>
    <row r="109" spans="1:2" ht="22.5" customHeight="1">
      <c r="A109" s="17" t="s">
        <v>96</v>
      </c>
      <c r="B109" s="44"/>
    </row>
    <row r="110" ht="22.5" customHeight="1">
      <c r="A110" s="18" t="s">
        <v>48</v>
      </c>
    </row>
    <row r="111" spans="1:2" ht="22.5" customHeight="1">
      <c r="A111" s="19" t="s">
        <v>49</v>
      </c>
      <c r="B111" s="3"/>
    </row>
    <row r="112" spans="1:2" ht="22.5" customHeight="1">
      <c r="A112" s="19" t="s">
        <v>146</v>
      </c>
      <c r="B112" s="3"/>
    </row>
    <row r="113" spans="1:2" ht="22.5" customHeight="1">
      <c r="A113" s="19"/>
      <c r="B113" s="3"/>
    </row>
    <row r="114" ht="24">
      <c r="A114" s="20" t="s">
        <v>97</v>
      </c>
    </row>
    <row r="115" spans="1:2" ht="24">
      <c r="A115" s="20" t="s">
        <v>98</v>
      </c>
      <c r="B115" s="3"/>
    </row>
    <row r="116" spans="1:2" ht="24">
      <c r="A116" s="20" t="s">
        <v>138</v>
      </c>
      <c r="B116" s="3"/>
    </row>
    <row r="117" spans="1:2" ht="24">
      <c r="A117" s="20" t="s">
        <v>99</v>
      </c>
      <c r="B117" s="3"/>
    </row>
    <row r="118" ht="24">
      <c r="A118" s="20" t="s">
        <v>3</v>
      </c>
    </row>
    <row r="121" ht="24">
      <c r="B121" s="14"/>
    </row>
  </sheetData>
  <sheetProtection/>
  <mergeCells count="7">
    <mergeCell ref="A1:B1"/>
    <mergeCell ref="A7:B7"/>
    <mergeCell ref="A2:B2"/>
    <mergeCell ref="A4:B4"/>
    <mergeCell ref="A3:B3"/>
    <mergeCell ref="A5:B5"/>
    <mergeCell ref="A6:B6"/>
  </mergeCells>
  <printOptions horizontalCentered="1"/>
  <pageMargins left="0.1968503937007874" right="0" top="0.3937007874015748" bottom="0.3937007874015748" header="0.2362204724409449" footer="0.31496062992125984"/>
  <pageSetup horizontalDpi="600" verticalDpi="600" orientation="portrait" paperSize="9" scale="90" r:id="rId2"/>
  <headerFooter>
    <oddHeader>&amp;Rหน้า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="113" zoomScaleNormal="113" zoomScaleSheetLayoutView="100" zoomScalePageLayoutView="0" workbookViewId="0" topLeftCell="A1">
      <selection activeCell="G5" sqref="G5"/>
    </sheetView>
  </sheetViews>
  <sheetFormatPr defaultColWidth="9.140625" defaultRowHeight="21.75"/>
  <cols>
    <col min="1" max="1" width="4.57421875" style="1" customWidth="1"/>
    <col min="2" max="2" width="41.7109375" style="1" customWidth="1"/>
    <col min="3" max="3" width="9.57421875" style="1" bestFit="1" customWidth="1"/>
    <col min="4" max="4" width="10.7109375" style="23" customWidth="1"/>
    <col min="5" max="5" width="12.140625" style="23" customWidth="1"/>
    <col min="6" max="6" width="10.00390625" style="23" customWidth="1"/>
    <col min="7" max="7" width="13.28125" style="1" customWidth="1"/>
    <col min="8" max="8" width="15.28125" style="1" customWidth="1"/>
    <col min="9" max="16384" width="9.140625" style="1" customWidth="1"/>
  </cols>
  <sheetData>
    <row r="1" spans="4:8" ht="24">
      <c r="D1" s="41" t="s">
        <v>142</v>
      </c>
      <c r="H1" s="40" t="s">
        <v>50</v>
      </c>
    </row>
    <row r="2" spans="1:8" ht="24">
      <c r="A2" s="51" t="s">
        <v>143</v>
      </c>
      <c r="B2" s="51"/>
      <c r="C2" s="51"/>
      <c r="D2" s="51"/>
      <c r="E2" s="51"/>
      <c r="F2" s="51"/>
      <c r="G2" s="51"/>
      <c r="H2" s="51"/>
    </row>
    <row r="3" spans="1:8" s="8" customFormat="1" ht="26.25" customHeight="1">
      <c r="A3" s="47" t="s">
        <v>145</v>
      </c>
      <c r="B3" s="47"/>
      <c r="C3" s="47"/>
      <c r="D3" s="47"/>
      <c r="E3" s="47"/>
      <c r="F3" s="47"/>
      <c r="G3" s="47"/>
      <c r="H3" s="47"/>
    </row>
    <row r="4" spans="1:8" ht="24">
      <c r="A4" s="52" t="s">
        <v>115</v>
      </c>
      <c r="B4" s="52"/>
      <c r="C4" s="52"/>
      <c r="D4" s="52"/>
      <c r="E4" s="52"/>
      <c r="F4" s="52"/>
      <c r="G4" s="52"/>
      <c r="H4" s="52"/>
    </row>
    <row r="5" spans="1:4" ht="24">
      <c r="A5" s="52" t="s">
        <v>117</v>
      </c>
      <c r="B5" s="52"/>
      <c r="C5" s="52"/>
      <c r="D5" s="52"/>
    </row>
    <row r="6" spans="1:6" ht="24">
      <c r="A6" s="52" t="s">
        <v>104</v>
      </c>
      <c r="B6" s="52"/>
      <c r="C6" s="52"/>
      <c r="D6" s="52"/>
      <c r="E6" s="52"/>
      <c r="F6" s="52"/>
    </row>
    <row r="7" spans="1:2" ht="24">
      <c r="A7" s="4"/>
      <c r="B7" s="2"/>
    </row>
    <row r="8" spans="1:8" s="22" customFormat="1" ht="21.75" customHeight="1">
      <c r="A8" s="55" t="s">
        <v>5</v>
      </c>
      <c r="B8" s="49" t="s">
        <v>6</v>
      </c>
      <c r="C8" s="54" t="s">
        <v>12</v>
      </c>
      <c r="D8" s="54"/>
      <c r="E8" s="54"/>
      <c r="F8" s="54" t="s">
        <v>13</v>
      </c>
      <c r="G8" s="54"/>
      <c r="H8" s="49" t="s">
        <v>103</v>
      </c>
    </row>
    <row r="9" spans="1:8" s="22" customFormat="1" ht="21.75">
      <c r="A9" s="56"/>
      <c r="B9" s="50"/>
      <c r="C9" s="21" t="s">
        <v>7</v>
      </c>
      <c r="D9" s="24" t="s">
        <v>8</v>
      </c>
      <c r="E9" s="24" t="s">
        <v>9</v>
      </c>
      <c r="F9" s="24" t="s">
        <v>10</v>
      </c>
      <c r="G9" s="21" t="s">
        <v>11</v>
      </c>
      <c r="H9" s="50"/>
    </row>
    <row r="10" spans="1:8" ht="65.25">
      <c r="A10" s="27">
        <v>1</v>
      </c>
      <c r="B10" s="28" t="s">
        <v>105</v>
      </c>
      <c r="C10" s="29"/>
      <c r="D10" s="29">
        <v>0.03</v>
      </c>
      <c r="E10" s="29">
        <v>0.03</v>
      </c>
      <c r="F10" s="29"/>
      <c r="G10" s="29"/>
      <c r="H10" s="29">
        <f aca="true" t="shared" si="0" ref="H10:H21">SUM(C10:G10)</f>
        <v>0.06</v>
      </c>
    </row>
    <row r="11" spans="1:8" ht="87">
      <c r="A11" s="27">
        <v>2</v>
      </c>
      <c r="B11" s="28" t="s">
        <v>106</v>
      </c>
      <c r="C11" s="29"/>
      <c r="D11" s="29">
        <v>0.12</v>
      </c>
      <c r="E11" s="29">
        <v>0.11</v>
      </c>
      <c r="F11" s="29"/>
      <c r="G11" s="29"/>
      <c r="H11" s="29">
        <f t="shared" si="0"/>
        <v>0.22999999999999998</v>
      </c>
    </row>
    <row r="12" spans="1:8" ht="65.25">
      <c r="A12" s="27">
        <v>3</v>
      </c>
      <c r="B12" s="28" t="s">
        <v>107</v>
      </c>
      <c r="C12" s="29">
        <v>0.036</v>
      </c>
      <c r="D12" s="29">
        <v>0.0504</v>
      </c>
      <c r="E12" s="29">
        <v>0.0636</v>
      </c>
      <c r="F12" s="29"/>
      <c r="G12" s="29"/>
      <c r="H12" s="29">
        <f t="shared" si="0"/>
        <v>0.15000000000000002</v>
      </c>
    </row>
    <row r="13" spans="1:8" ht="65.25">
      <c r="A13" s="27">
        <v>4</v>
      </c>
      <c r="B13" s="28" t="s">
        <v>108</v>
      </c>
      <c r="C13" s="29">
        <v>0.036</v>
      </c>
      <c r="D13" s="29">
        <v>0.0504</v>
      </c>
      <c r="E13" s="29">
        <v>0.0636</v>
      </c>
      <c r="F13" s="29"/>
      <c r="G13" s="29"/>
      <c r="H13" s="29">
        <f t="shared" si="0"/>
        <v>0.15000000000000002</v>
      </c>
    </row>
    <row r="14" spans="1:8" ht="65.25">
      <c r="A14" s="27">
        <v>5</v>
      </c>
      <c r="B14" s="28" t="s">
        <v>109</v>
      </c>
      <c r="C14" s="29">
        <v>0.036</v>
      </c>
      <c r="D14" s="29">
        <v>0.0504</v>
      </c>
      <c r="E14" s="29">
        <v>0.1136</v>
      </c>
      <c r="F14" s="29"/>
      <c r="G14" s="29"/>
      <c r="H14" s="29">
        <f t="shared" si="0"/>
        <v>0.2</v>
      </c>
    </row>
    <row r="15" spans="1:8" ht="65.25">
      <c r="A15" s="27">
        <v>6</v>
      </c>
      <c r="B15" s="28" t="s">
        <v>110</v>
      </c>
      <c r="C15" s="29">
        <v>0.036</v>
      </c>
      <c r="D15" s="29">
        <v>0.0504</v>
      </c>
      <c r="E15" s="29">
        <v>0.0636</v>
      </c>
      <c r="F15" s="29"/>
      <c r="G15" s="29"/>
      <c r="H15" s="29">
        <f t="shared" si="0"/>
        <v>0.15000000000000002</v>
      </c>
    </row>
    <row r="16" spans="1:8" ht="65.25">
      <c r="A16" s="27">
        <v>7</v>
      </c>
      <c r="B16" s="28" t="s">
        <v>111</v>
      </c>
      <c r="C16" s="29">
        <v>0.018</v>
      </c>
      <c r="D16" s="29">
        <v>0.021</v>
      </c>
      <c r="E16" s="29">
        <v>0.061</v>
      </c>
      <c r="F16" s="29"/>
      <c r="G16" s="29"/>
      <c r="H16" s="29">
        <f t="shared" si="0"/>
        <v>0.1</v>
      </c>
    </row>
    <row r="17" spans="1:8" ht="65.25">
      <c r="A17" s="27">
        <v>8</v>
      </c>
      <c r="B17" s="28" t="s">
        <v>112</v>
      </c>
      <c r="C17" s="29"/>
      <c r="D17" s="29">
        <v>0.3</v>
      </c>
      <c r="E17" s="29">
        <v>0.6</v>
      </c>
      <c r="F17" s="29"/>
      <c r="G17" s="29"/>
      <c r="H17" s="29">
        <f t="shared" si="0"/>
        <v>0.8999999999999999</v>
      </c>
    </row>
    <row r="18" spans="1:8" ht="65.25">
      <c r="A18" s="27">
        <v>9</v>
      </c>
      <c r="B18" s="28" t="s">
        <v>113</v>
      </c>
      <c r="C18" s="29">
        <v>0.1728</v>
      </c>
      <c r="D18" s="29">
        <v>1.27</v>
      </c>
      <c r="E18" s="29">
        <v>0.5368</v>
      </c>
      <c r="F18" s="32">
        <v>0.65</v>
      </c>
      <c r="G18" s="29"/>
      <c r="H18" s="29">
        <f t="shared" si="0"/>
        <v>2.6296</v>
      </c>
    </row>
    <row r="19" spans="1:8" ht="65.25">
      <c r="A19" s="27">
        <v>10</v>
      </c>
      <c r="B19" s="28" t="s">
        <v>121</v>
      </c>
      <c r="C19" s="29"/>
      <c r="D19" s="29"/>
      <c r="E19" s="29">
        <v>0.4</v>
      </c>
      <c r="F19" s="29"/>
      <c r="G19" s="29"/>
      <c r="H19" s="29">
        <f t="shared" si="0"/>
        <v>0.4</v>
      </c>
    </row>
    <row r="20" spans="1:8" ht="65.25">
      <c r="A20" s="27">
        <v>11</v>
      </c>
      <c r="B20" s="28" t="s">
        <v>122</v>
      </c>
      <c r="C20" s="29">
        <v>0.0184</v>
      </c>
      <c r="D20" s="29"/>
      <c r="E20" s="29">
        <v>0.582</v>
      </c>
      <c r="F20" s="29"/>
      <c r="G20" s="29"/>
      <c r="H20" s="29">
        <f t="shared" si="0"/>
        <v>0.6003999999999999</v>
      </c>
    </row>
    <row r="21" spans="1:8" ht="65.25">
      <c r="A21" s="27">
        <v>12</v>
      </c>
      <c r="B21" s="28" t="s">
        <v>114</v>
      </c>
      <c r="C21" s="29"/>
      <c r="D21" s="29">
        <v>0.01</v>
      </c>
      <c r="E21" s="29"/>
      <c r="F21" s="29"/>
      <c r="G21" s="29"/>
      <c r="H21" s="29">
        <f t="shared" si="0"/>
        <v>0.01</v>
      </c>
    </row>
    <row r="22" spans="1:8" ht="24">
      <c r="A22" s="53" t="s">
        <v>14</v>
      </c>
      <c r="B22" s="53"/>
      <c r="C22" s="30">
        <f aca="true" t="shared" si="1" ref="C22:H22">SUM(C10:C21)</f>
        <v>0.35319999999999996</v>
      </c>
      <c r="D22" s="31">
        <f t="shared" si="1"/>
        <v>1.9526000000000001</v>
      </c>
      <c r="E22" s="31">
        <f t="shared" si="1"/>
        <v>2.6241999999999996</v>
      </c>
      <c r="F22" s="31">
        <f t="shared" si="1"/>
        <v>0.65</v>
      </c>
      <c r="G22" s="30">
        <f t="shared" si="1"/>
        <v>0</v>
      </c>
      <c r="H22" s="30">
        <f t="shared" si="1"/>
        <v>5.579999999999999</v>
      </c>
    </row>
    <row r="23" spans="1:8" ht="21.75">
      <c r="A23" s="5"/>
      <c r="B23" s="7"/>
      <c r="C23" s="5"/>
      <c r="D23" s="25"/>
      <c r="E23" s="25"/>
      <c r="F23" s="25"/>
      <c r="G23" s="5"/>
      <c r="H23" s="5"/>
    </row>
    <row r="24" spans="1:11" ht="21.75">
      <c r="A24" s="5"/>
      <c r="B24" s="6"/>
      <c r="C24" s="5"/>
      <c r="D24" s="26" t="s">
        <v>4</v>
      </c>
      <c r="F24" s="26"/>
      <c r="G24" s="3"/>
      <c r="H24" s="3"/>
      <c r="J24" s="3"/>
      <c r="K24" s="3"/>
    </row>
    <row r="25" spans="1:11" ht="21.75">
      <c r="A25" s="5"/>
      <c r="B25" s="6"/>
      <c r="C25" s="5"/>
      <c r="D25" s="26" t="s">
        <v>2</v>
      </c>
      <c r="F25" s="26"/>
      <c r="G25" s="3"/>
      <c r="H25" s="3"/>
      <c r="J25" s="3"/>
      <c r="K25" s="3"/>
    </row>
    <row r="26" spans="1:11" ht="21.75">
      <c r="A26" s="5"/>
      <c r="B26" s="6"/>
      <c r="C26" s="5"/>
      <c r="D26" s="26" t="s">
        <v>139</v>
      </c>
      <c r="F26" s="26"/>
      <c r="G26" s="3"/>
      <c r="H26" s="3"/>
      <c r="J26" s="3"/>
      <c r="K26" s="3"/>
    </row>
    <row r="27" spans="1:11" ht="21.75">
      <c r="A27" s="5"/>
      <c r="B27" s="6"/>
      <c r="C27" s="5"/>
      <c r="D27" s="26" t="s">
        <v>99</v>
      </c>
      <c r="F27" s="26"/>
      <c r="G27" s="3"/>
      <c r="H27" s="3"/>
      <c r="J27" s="3"/>
      <c r="K27" s="3"/>
    </row>
    <row r="28" spans="4:11" ht="21.75">
      <c r="D28" s="26" t="s">
        <v>3</v>
      </c>
      <c r="F28" s="26"/>
      <c r="G28" s="3"/>
      <c r="H28" s="3"/>
      <c r="J28" s="3"/>
      <c r="K28" s="3"/>
    </row>
    <row r="29" spans="4:11" ht="21.75">
      <c r="D29" s="26"/>
      <c r="E29" s="26"/>
      <c r="F29" s="26"/>
      <c r="G29" s="3"/>
      <c r="H29" s="3"/>
      <c r="J29" s="3"/>
      <c r="K29" s="3"/>
    </row>
  </sheetData>
  <sheetProtection/>
  <mergeCells count="11">
    <mergeCell ref="A22:B22"/>
    <mergeCell ref="C8:E8"/>
    <mergeCell ref="F8:G8"/>
    <mergeCell ref="A8:A9"/>
    <mergeCell ref="B8:B9"/>
    <mergeCell ref="H8:H9"/>
    <mergeCell ref="A3:H3"/>
    <mergeCell ref="A2:H2"/>
    <mergeCell ref="A4:H4"/>
    <mergeCell ref="A5:D5"/>
    <mergeCell ref="A6:F6"/>
  </mergeCells>
  <printOptions/>
  <pageMargins left="0.4330708661417323" right="0.15748031496062992" top="0.7086614173228347" bottom="1" header="0.31496062992125984" footer="0.31496062992125984"/>
  <pageSetup horizontalDpi="600" verticalDpi="600" orientation="portrait" paperSize="9" scale="90" r:id="rId2"/>
  <rowBreaks count="1" manualBreakCount="1">
    <brk id="2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สำนักงบประมาณ D00-0082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สำนักงบประมาณ</dc:creator>
  <cp:keywords/>
  <dc:description/>
  <cp:lastModifiedBy>Windows User</cp:lastModifiedBy>
  <cp:lastPrinted>2017-06-29T08:40:20Z</cp:lastPrinted>
  <dcterms:created xsi:type="dcterms:W3CDTF">2003-01-29T03:00:31Z</dcterms:created>
  <dcterms:modified xsi:type="dcterms:W3CDTF">2018-07-06T09:13:41Z</dcterms:modified>
  <cp:category/>
  <cp:version/>
  <cp:contentType/>
  <cp:contentStatus/>
</cp:coreProperties>
</file>